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kt ANH\Năm 2026\Công khai ns 2026\công khai quý I\1767663280629\"/>
    </mc:Choice>
  </mc:AlternateContent>
  <xr:revisionPtr revIDLastSave="0" documentId="13_ncr:1_{E41C38B4-6723-485A-A477-6CA7790D6F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uý I năm 2026" sheetId="1" r:id="rId1"/>
  </sheets>
  <definedNames>
    <definedName name="_xlnm.Print_Area" localSheetId="0">'quý I năm 2026'!$A$1:$G$55</definedName>
    <definedName name="_xlnm.Print_Titles" localSheetId="0">'quý I năm 2026'!$7:$8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E36" i="1"/>
  <c r="D36" i="1"/>
  <c r="C46" i="1"/>
  <c r="F48" i="1"/>
  <c r="F47" i="1"/>
  <c r="C49" i="1"/>
  <c r="F46" i="1" l="1"/>
  <c r="C36" i="1" l="1"/>
  <c r="C35" i="1" s="1"/>
  <c r="G39" i="1"/>
  <c r="G40" i="1"/>
  <c r="G37" i="1"/>
  <c r="G38" i="1"/>
  <c r="F40" i="1"/>
  <c r="F37" i="1"/>
  <c r="F39" i="1"/>
  <c r="F42" i="1"/>
  <c r="F49" i="1"/>
  <c r="G36" i="1" l="1"/>
  <c r="F36" i="1"/>
  <c r="E41" i="1" l="1"/>
  <c r="E35" i="1" s="1"/>
  <c r="D41" i="1"/>
  <c r="D35" i="1" s="1"/>
  <c r="F28" i="1"/>
  <c r="E28" i="1"/>
  <c r="E27" i="1" s="1"/>
  <c r="D28" i="1"/>
  <c r="D27" i="1" s="1"/>
  <c r="C28" i="1"/>
  <c r="C27" i="1" s="1"/>
  <c r="G41" i="1" l="1"/>
  <c r="F41" i="1"/>
  <c r="E26" i="1"/>
  <c r="F35" i="1" l="1"/>
  <c r="G35" i="1"/>
  <c r="C26" i="1"/>
  <c r="F27" i="1" l="1"/>
  <c r="G27" i="1"/>
  <c r="D26" i="1"/>
  <c r="F26" i="1" s="1"/>
  <c r="G26" i="1" l="1"/>
</calcChain>
</file>

<file path=xl/sharedStrings.xml><?xml version="1.0" encoding="utf-8"?>
<sst xmlns="http://schemas.openxmlformats.org/spreadsheetml/2006/main" count="94" uniqueCount="61">
  <si>
    <t xml:space="preserve"> Biểu số 3 - Ban hành kèm theo Thông tư số 90/2018/TT-BTC ngày 28 tháng 9 năm 2018 của Bộ Tài chính</t>
  </si>
  <si>
    <t>Chương: 423</t>
  </si>
  <si>
    <t>(Dùng cho đơn vị dự toán cấp trên và đơn vị dự toán sử dụng ngân sách nhà nước)</t>
  </si>
  <si>
    <t>ĐVT: Triệu đồng</t>
  </si>
  <si>
    <t xml:space="preserve">Số 
TT </t>
  </si>
  <si>
    <t xml:space="preserve">Nội dung      </t>
  </si>
  <si>
    <t>Dự toán năm</t>
  </si>
  <si>
    <t>A</t>
  </si>
  <si>
    <t>Tổng số thu, chi, nộp ngân sách phí, lệ phí</t>
  </si>
  <si>
    <t>I</t>
  </si>
  <si>
    <t>Số thu phí, lệ phí từ năm trước chuyển sang</t>
  </si>
  <si>
    <t>1.1</t>
  </si>
  <si>
    <t>Lệ phí</t>
  </si>
  <si>
    <t>1.2</t>
  </si>
  <si>
    <t>Phí</t>
  </si>
  <si>
    <t>II</t>
  </si>
  <si>
    <t>Số thu phí, lệ phí</t>
  </si>
  <si>
    <t>2.1</t>
  </si>
  <si>
    <t>2.2</t>
  </si>
  <si>
    <t>III</t>
  </si>
  <si>
    <t>Chi từ nguồn thu phí được để lại</t>
  </si>
  <si>
    <t>3.1</t>
  </si>
  <si>
    <t xml:space="preserve">Chi sự nghiệp y tế, dân số và gia đình </t>
  </si>
  <si>
    <t>a</t>
  </si>
  <si>
    <t>Kinh phí nhiệm vụ thường xuyên</t>
  </si>
  <si>
    <t>b</t>
  </si>
  <si>
    <t>Kinh phí nhiệm vụ không thường xuyên</t>
  </si>
  <si>
    <t>3.2</t>
  </si>
  <si>
    <t>Chi quản lý hành chính</t>
  </si>
  <si>
    <t xml:space="preserve">Kinh phí thực hiện chế độ tự chủ </t>
  </si>
  <si>
    <t xml:space="preserve">Kinh phí không thực hiện chế độ tự chủ </t>
  </si>
  <si>
    <t>IV</t>
  </si>
  <si>
    <t>Số phí, lệ phí nộp NSNN</t>
  </si>
  <si>
    <t>4.1</t>
  </si>
  <si>
    <t>4.2</t>
  </si>
  <si>
    <t>B</t>
  </si>
  <si>
    <t>Dự toán chi ngân sách nhà nước</t>
  </si>
  <si>
    <t>Nguồn ngân sách trong nước</t>
  </si>
  <si>
    <t xml:space="preserve">Kinh phí nhiệm vụ không thường xuyên </t>
  </si>
  <si>
    <t>Kinh phí phòng chống tác hại thuốc lá</t>
  </si>
  <si>
    <t>Chi sự nghiệp giáo dục, đào tạo và dạy nghề</t>
  </si>
  <si>
    <t>-</t>
  </si>
  <si>
    <t>Nguồn vốn viện trợ</t>
  </si>
  <si>
    <t>Nguồn vay nợ nước ngoài</t>
  </si>
  <si>
    <t>Đơn vị: Trung Tâm Y tế Đak Pơ</t>
  </si>
  <si>
    <t>Y tế xã</t>
  </si>
  <si>
    <t>Bệnh viện</t>
  </si>
  <si>
    <t>Dự phòng</t>
  </si>
  <si>
    <t>Dân số</t>
  </si>
  <si>
    <t>Nghị định 76/2019/NĐ-CP (Dân số)</t>
  </si>
  <si>
    <t>Nghị định 76/2019/NĐ-CP (Y tế xã)</t>
  </si>
  <si>
    <t>Quỹ tiền thưởng</t>
  </si>
  <si>
    <t>Chi hoạt động kinh tế</t>
  </si>
  <si>
    <t>CÔNG KHAI THỰC HIỆN DỰ TOÁN THU - CHI NGÂN SÁCH QUÝ I NĂM 2026</t>
  </si>
  <si>
    <t>Thực hiện
quý I
năm 2026</t>
  </si>
  <si>
    <t>Thực hiện
quý I
năm 2025</t>
  </si>
  <si>
    <t>Thực hiện quý I năm nay/Dự toán năm (tỷ lệ %)</t>
  </si>
  <si>
    <t>Thực hiện quý I năm nay so với cùng kỳ năm trước (tỷ lệ %)</t>
  </si>
  <si>
    <t>Chính sách hỗ trợ khám bệnh, chữa bệnh người nghèo và một số đối tượng có hoàn cảnh khó khăn trên địa bàn tỉnh</t>
  </si>
  <si>
    <t>Kinh phí hoạt động đảng bộ cơ sở</t>
  </si>
  <si>
    <t>Hỗ trợ Tết Nguyên Đán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</si>
</sst>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.000_);_(* \(#,##0.000\);_(* &quot;-&quot;??_);_(@_)"/>
    <numFmt numFmtId="166" formatCode="_-* #,##0.000_-;\-* #,##0.000_-;_-* &quot;-&quot;???_-;_-@_-"/>
    <numFmt numFmtId="168" formatCode="#,##0.000"/>
  </numFmts>
  <fonts count="18" x14ac:knownFonts="1">
    <font>
      <sz val="11"/>
      <color theme="1"/>
      <name val="Calibri"/>
      <family val="2"/>
      <charset val="163"/>
      <scheme val="minor"/>
    </font>
    <font>
      <sz val="14"/>
      <name val="Cambria"/>
      <family val="1"/>
      <charset val="163"/>
    </font>
    <font>
      <i/>
      <sz val="11"/>
      <name val="Cambria"/>
      <family val="1"/>
      <charset val="163"/>
    </font>
    <font>
      <sz val="14"/>
      <name val="Times New Roman"/>
      <family val="1"/>
      <charset val="163"/>
    </font>
    <font>
      <b/>
      <sz val="12"/>
      <name val="Cambria"/>
      <family val="1"/>
      <charset val="163"/>
    </font>
    <font>
      <b/>
      <sz val="11"/>
      <name val="Cambria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sz val="11"/>
      <color indexed="8"/>
      <name val="Calibri"/>
      <family val="2"/>
      <charset val="163"/>
    </font>
    <font>
      <i/>
      <sz val="12"/>
      <name val="Times New Roman"/>
      <family val="1"/>
    </font>
    <font>
      <i/>
      <sz val="14"/>
      <name val="Times New Roman"/>
      <family val="1"/>
    </font>
    <font>
      <sz val="11"/>
      <color theme="1"/>
      <name val="times new roman"/>
      <family val="2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4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5" fontId="6" fillId="0" borderId="4" xfId="0" applyNumberFormat="1" applyFont="1" applyBorder="1" applyAlignment="1">
      <alignment vertical="center"/>
    </xf>
    <xf numFmtId="164" fontId="6" fillId="0" borderId="4" xfId="2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165" fontId="7" fillId="0" borderId="4" xfId="1" applyNumberFormat="1" applyFont="1" applyBorder="1" applyAlignment="1">
      <alignment vertical="center"/>
    </xf>
    <xf numFmtId="164" fontId="7" fillId="0" borderId="4" xfId="2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165" fontId="8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165" fontId="8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vertical="center"/>
    </xf>
    <xf numFmtId="166" fontId="10" fillId="0" borderId="0" xfId="0" applyNumberFormat="1" applyFont="1" applyAlignment="1">
      <alignment vertical="center"/>
    </xf>
    <xf numFmtId="0" fontId="12" fillId="0" borderId="4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164" fontId="7" fillId="0" borderId="4" xfId="2" applyNumberFormat="1" applyFont="1" applyFill="1" applyBorder="1" applyAlignment="1">
      <alignment vertical="center"/>
    </xf>
    <xf numFmtId="0" fontId="15" fillId="0" borderId="4" xfId="3" applyFont="1" applyBorder="1" applyAlignment="1">
      <alignment horizontal="justify" vertical="center" wrapText="1"/>
    </xf>
    <xf numFmtId="0" fontId="12" fillId="0" borderId="4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4" fontId="12" fillId="0" borderId="4" xfId="2" applyNumberFormat="1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164" fontId="16" fillId="0" borderId="4" xfId="2" applyNumberFormat="1" applyFont="1" applyFill="1" applyBorder="1" applyAlignment="1">
      <alignment vertical="center"/>
    </xf>
    <xf numFmtId="164" fontId="15" fillId="0" borderId="4" xfId="2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7" fillId="0" borderId="4" xfId="1" applyNumberFormat="1" applyFont="1" applyBorder="1" applyAlignment="1">
      <alignment vertical="center"/>
    </xf>
    <xf numFmtId="168" fontId="16" fillId="0" borderId="4" xfId="1" applyNumberFormat="1" applyFont="1" applyFill="1" applyBorder="1" applyAlignment="1">
      <alignment vertical="center"/>
    </xf>
    <xf numFmtId="168" fontId="6" fillId="0" borderId="4" xfId="0" applyNumberFormat="1" applyFont="1" applyBorder="1" applyAlignment="1">
      <alignment vertical="center"/>
    </xf>
    <xf numFmtId="168" fontId="7" fillId="0" borderId="4" xfId="1" applyNumberFormat="1" applyFont="1" applyFill="1" applyBorder="1" applyAlignment="1">
      <alignment vertical="center"/>
    </xf>
    <xf numFmtId="168" fontId="12" fillId="0" borderId="4" xfId="1" applyNumberFormat="1" applyFont="1" applyBorder="1" applyAlignment="1">
      <alignment vertical="center"/>
    </xf>
    <xf numFmtId="168" fontId="17" fillId="0" borderId="4" xfId="1" applyNumberFormat="1" applyFont="1" applyBorder="1" applyAlignment="1">
      <alignment vertical="center"/>
    </xf>
  </cellXfs>
  <cellStyles count="4">
    <cellStyle name="Comma" xfId="1" builtinId="3"/>
    <cellStyle name="Normal" xfId="0" builtinId="0"/>
    <cellStyle name="Normal 3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5"/>
  <sheetViews>
    <sheetView showZeros="0" tabSelected="1" topLeftCell="A44" workbookViewId="0">
      <selection sqref="A1:G55"/>
    </sheetView>
  </sheetViews>
  <sheetFormatPr defaultColWidth="9" defaultRowHeight="18" x14ac:dyDescent="0.3"/>
  <cols>
    <col min="1" max="1" width="7.109375" style="1" customWidth="1"/>
    <col min="2" max="2" width="45.109375" style="1" customWidth="1"/>
    <col min="3" max="3" width="12.109375" style="1" customWidth="1"/>
    <col min="4" max="4" width="11.44140625" style="1" customWidth="1"/>
    <col min="5" max="5" width="10.44140625" style="1" customWidth="1"/>
    <col min="6" max="6" width="11.44140625" style="1" customWidth="1"/>
    <col min="7" max="7" width="13.44140625" style="1" customWidth="1"/>
    <col min="8" max="8" width="17.44140625" style="3" bestFit="1" customWidth="1"/>
    <col min="9" max="9" width="15.44140625" style="1" bestFit="1" customWidth="1"/>
    <col min="10" max="16384" width="9" style="1"/>
  </cols>
  <sheetData>
    <row r="1" spans="1:8" ht="34.5" customHeight="1" x14ac:dyDescent="0.3">
      <c r="B1" s="2"/>
      <c r="C1" s="41" t="s">
        <v>0</v>
      </c>
      <c r="D1" s="41"/>
      <c r="E1" s="41"/>
      <c r="F1" s="41"/>
      <c r="G1" s="41"/>
    </row>
    <row r="2" spans="1:8" s="5" customFormat="1" x14ac:dyDescent="0.3">
      <c r="A2" s="30" t="s">
        <v>44</v>
      </c>
      <c r="B2" s="30"/>
      <c r="C2" s="4"/>
      <c r="H2" s="3"/>
    </row>
    <row r="3" spans="1:8" s="5" customFormat="1" x14ac:dyDescent="0.3">
      <c r="A3" s="42" t="s">
        <v>1</v>
      </c>
      <c r="B3" s="42"/>
      <c r="C3" s="4"/>
      <c r="H3" s="3"/>
    </row>
    <row r="4" spans="1:8" ht="21" customHeight="1" x14ac:dyDescent="0.3">
      <c r="A4" s="43" t="s">
        <v>53</v>
      </c>
      <c r="B4" s="43"/>
      <c r="C4" s="43"/>
      <c r="D4" s="43"/>
      <c r="E4" s="43"/>
      <c r="F4" s="43"/>
      <c r="G4" s="43"/>
    </row>
    <row r="5" spans="1:8" x14ac:dyDescent="0.3">
      <c r="A5" s="44" t="s">
        <v>2</v>
      </c>
      <c r="B5" s="44"/>
      <c r="C5" s="44"/>
      <c r="D5" s="44"/>
      <c r="E5" s="44"/>
      <c r="F5" s="44"/>
      <c r="G5" s="44"/>
    </row>
    <row r="6" spans="1:8" x14ac:dyDescent="0.3">
      <c r="A6" s="29"/>
      <c r="B6" s="29"/>
      <c r="C6" s="29"/>
      <c r="D6" s="40" t="s">
        <v>3</v>
      </c>
      <c r="E6" s="40"/>
      <c r="F6" s="40"/>
      <c r="G6" s="40"/>
    </row>
    <row r="7" spans="1:8" s="3" customFormat="1" ht="48.6" customHeight="1" x14ac:dyDescent="0.3">
      <c r="A7" s="36" t="s">
        <v>4</v>
      </c>
      <c r="B7" s="39" t="s">
        <v>5</v>
      </c>
      <c r="C7" s="36" t="s">
        <v>6</v>
      </c>
      <c r="D7" s="36" t="s">
        <v>54</v>
      </c>
      <c r="E7" s="36" t="s">
        <v>55</v>
      </c>
      <c r="F7" s="36" t="s">
        <v>56</v>
      </c>
      <c r="G7" s="36" t="s">
        <v>57</v>
      </c>
    </row>
    <row r="8" spans="1:8" s="3" customFormat="1" ht="68.25" customHeight="1" x14ac:dyDescent="0.3">
      <c r="A8" s="38"/>
      <c r="B8" s="38"/>
      <c r="C8" s="37"/>
      <c r="D8" s="37"/>
      <c r="E8" s="37"/>
      <c r="F8" s="37"/>
      <c r="G8" s="37"/>
    </row>
    <row r="9" spans="1:8" s="10" customFormat="1" x14ac:dyDescent="0.3">
      <c r="A9" s="6" t="s">
        <v>7</v>
      </c>
      <c r="B9" s="7" t="s">
        <v>8</v>
      </c>
      <c r="C9" s="8"/>
      <c r="D9" s="8"/>
      <c r="E9" s="8"/>
      <c r="F9" s="9"/>
      <c r="G9" s="9"/>
      <c r="H9" s="3"/>
    </row>
    <row r="10" spans="1:8" s="10" customFormat="1" hidden="1" x14ac:dyDescent="0.3">
      <c r="A10" s="6" t="s">
        <v>9</v>
      </c>
      <c r="B10" s="7" t="s">
        <v>10</v>
      </c>
      <c r="C10" s="11"/>
      <c r="D10" s="11"/>
      <c r="E10" s="11"/>
      <c r="F10" s="12"/>
      <c r="G10" s="12"/>
      <c r="H10" s="3"/>
    </row>
    <row r="11" spans="1:8" s="3" customFormat="1" hidden="1" x14ac:dyDescent="0.3">
      <c r="A11" s="13" t="s">
        <v>11</v>
      </c>
      <c r="B11" s="14" t="s">
        <v>12</v>
      </c>
      <c r="C11" s="15"/>
      <c r="D11" s="15"/>
      <c r="E11" s="15"/>
      <c r="F11" s="16"/>
      <c r="G11" s="16"/>
    </row>
    <row r="12" spans="1:8" s="3" customFormat="1" hidden="1" x14ac:dyDescent="0.3">
      <c r="A12" s="13" t="s">
        <v>13</v>
      </c>
      <c r="B12" s="14" t="s">
        <v>14</v>
      </c>
      <c r="C12" s="17"/>
      <c r="D12" s="17"/>
      <c r="E12" s="17"/>
      <c r="F12" s="16"/>
      <c r="G12" s="16"/>
    </row>
    <row r="13" spans="1:8" s="10" customFormat="1" hidden="1" x14ac:dyDescent="0.3">
      <c r="A13" s="6" t="s">
        <v>15</v>
      </c>
      <c r="B13" s="7" t="s">
        <v>16</v>
      </c>
      <c r="C13" s="11"/>
      <c r="D13" s="11"/>
      <c r="E13" s="11"/>
      <c r="F13" s="12"/>
      <c r="G13" s="12"/>
      <c r="H13" s="3"/>
    </row>
    <row r="14" spans="1:8" s="3" customFormat="1" hidden="1" x14ac:dyDescent="0.3">
      <c r="A14" s="13" t="s">
        <v>17</v>
      </c>
      <c r="B14" s="14" t="s">
        <v>12</v>
      </c>
      <c r="C14" s="18"/>
      <c r="D14" s="18"/>
      <c r="E14" s="18"/>
      <c r="F14" s="16"/>
      <c r="G14" s="16"/>
    </row>
    <row r="15" spans="1:8" s="3" customFormat="1" hidden="1" x14ac:dyDescent="0.3">
      <c r="A15" s="13" t="s">
        <v>18</v>
      </c>
      <c r="B15" s="14" t="s">
        <v>14</v>
      </c>
      <c r="C15" s="17"/>
      <c r="D15" s="17"/>
      <c r="E15" s="17"/>
      <c r="F15" s="16"/>
      <c r="G15" s="16"/>
    </row>
    <row r="16" spans="1:8" s="10" customFormat="1" hidden="1" x14ac:dyDescent="0.3">
      <c r="A16" s="6" t="s">
        <v>19</v>
      </c>
      <c r="B16" s="7" t="s">
        <v>20</v>
      </c>
      <c r="C16" s="11"/>
      <c r="D16" s="11"/>
      <c r="E16" s="11"/>
      <c r="F16" s="12"/>
      <c r="G16" s="12"/>
      <c r="H16" s="3"/>
    </row>
    <row r="17" spans="1:9" s="3" customFormat="1" hidden="1" x14ac:dyDescent="0.3">
      <c r="A17" s="13" t="s">
        <v>21</v>
      </c>
      <c r="B17" s="14" t="s">
        <v>22</v>
      </c>
      <c r="C17" s="19"/>
      <c r="D17" s="19"/>
      <c r="E17" s="19"/>
      <c r="F17" s="16"/>
      <c r="G17" s="16"/>
    </row>
    <row r="18" spans="1:9" s="3" customFormat="1" hidden="1" x14ac:dyDescent="0.3">
      <c r="A18" s="13" t="s">
        <v>23</v>
      </c>
      <c r="B18" s="14" t="s">
        <v>24</v>
      </c>
      <c r="C18" s="19"/>
      <c r="D18" s="19"/>
      <c r="E18" s="19"/>
      <c r="F18" s="16"/>
      <c r="G18" s="16"/>
    </row>
    <row r="19" spans="1:9" s="3" customFormat="1" hidden="1" x14ac:dyDescent="0.3">
      <c r="A19" s="13" t="s">
        <v>25</v>
      </c>
      <c r="B19" s="14" t="s">
        <v>26</v>
      </c>
      <c r="C19" s="18"/>
      <c r="D19" s="18"/>
      <c r="E19" s="18"/>
      <c r="F19" s="16"/>
      <c r="G19" s="16"/>
    </row>
    <row r="20" spans="1:9" s="3" customFormat="1" hidden="1" x14ac:dyDescent="0.3">
      <c r="A20" s="13" t="s">
        <v>27</v>
      </c>
      <c r="B20" s="14" t="s">
        <v>28</v>
      </c>
      <c r="C20" s="19"/>
      <c r="D20" s="19"/>
      <c r="E20" s="19"/>
      <c r="F20" s="16"/>
      <c r="G20" s="16"/>
    </row>
    <row r="21" spans="1:9" s="3" customFormat="1" hidden="1" x14ac:dyDescent="0.3">
      <c r="A21" s="13" t="s">
        <v>23</v>
      </c>
      <c r="B21" s="20" t="s">
        <v>29</v>
      </c>
      <c r="C21" s="19"/>
      <c r="D21" s="19"/>
      <c r="E21" s="19"/>
      <c r="F21" s="16"/>
      <c r="G21" s="16"/>
    </row>
    <row r="22" spans="1:9" s="3" customFormat="1" hidden="1" x14ac:dyDescent="0.3">
      <c r="A22" s="13" t="s">
        <v>25</v>
      </c>
      <c r="B22" s="14" t="s">
        <v>30</v>
      </c>
      <c r="C22" s="18"/>
      <c r="D22" s="18"/>
      <c r="E22" s="18"/>
      <c r="F22" s="16"/>
      <c r="G22" s="16"/>
    </row>
    <row r="23" spans="1:9" s="10" customFormat="1" hidden="1" x14ac:dyDescent="0.3">
      <c r="A23" s="6" t="s">
        <v>31</v>
      </c>
      <c r="B23" s="7" t="s">
        <v>32</v>
      </c>
      <c r="C23" s="11"/>
      <c r="D23" s="11"/>
      <c r="E23" s="11"/>
      <c r="F23" s="12"/>
      <c r="G23" s="12"/>
      <c r="H23" s="3"/>
    </row>
    <row r="24" spans="1:9" s="3" customFormat="1" hidden="1" x14ac:dyDescent="0.3">
      <c r="A24" s="13" t="s">
        <v>33</v>
      </c>
      <c r="B24" s="14" t="s">
        <v>12</v>
      </c>
      <c r="C24" s="21"/>
      <c r="D24" s="17"/>
      <c r="E24" s="17"/>
      <c r="F24" s="16"/>
      <c r="G24" s="16"/>
    </row>
    <row r="25" spans="1:9" s="3" customFormat="1" hidden="1" x14ac:dyDescent="0.3">
      <c r="A25" s="13" t="s">
        <v>34</v>
      </c>
      <c r="B25" s="14" t="s">
        <v>14</v>
      </c>
      <c r="C25" s="17"/>
      <c r="D25" s="17"/>
      <c r="E25" s="17"/>
      <c r="F25" s="16"/>
      <c r="G25" s="16"/>
    </row>
    <row r="26" spans="1:9" s="10" customFormat="1" x14ac:dyDescent="0.3">
      <c r="A26" s="6" t="s">
        <v>35</v>
      </c>
      <c r="B26" s="7" t="s">
        <v>36</v>
      </c>
      <c r="C26" s="47">
        <f>+C27</f>
        <v>10176.871999999999</v>
      </c>
      <c r="D26" s="47">
        <f>+D27</f>
        <v>1931.837</v>
      </c>
      <c r="E26" s="47">
        <f>+E27</f>
        <v>4626.402</v>
      </c>
      <c r="F26" s="12">
        <f>+D26/C26</f>
        <v>0.18982620593046667</v>
      </c>
      <c r="G26" s="12">
        <f>D26/E26</f>
        <v>0.41756790698257523</v>
      </c>
      <c r="H26" s="3"/>
      <c r="I26" s="23"/>
    </row>
    <row r="27" spans="1:9" s="10" customFormat="1" x14ac:dyDescent="0.3">
      <c r="A27" s="6" t="s">
        <v>9</v>
      </c>
      <c r="B27" s="7" t="s">
        <v>37</v>
      </c>
      <c r="C27" s="47">
        <f>+C28+C35+C53</f>
        <v>10176.871999999999</v>
      </c>
      <c r="D27" s="47">
        <f>+D28+D35+D53</f>
        <v>1931.837</v>
      </c>
      <c r="E27" s="47">
        <f>+E28+E35+E53</f>
        <v>4626.402</v>
      </c>
      <c r="F27" s="12">
        <f>+D27/C27</f>
        <v>0.18982620593046667</v>
      </c>
      <c r="G27" s="12">
        <f>D27/E27</f>
        <v>0.41756790698257523</v>
      </c>
      <c r="H27" s="3"/>
    </row>
    <row r="28" spans="1:9" s="10" customFormat="1" x14ac:dyDescent="0.3">
      <c r="A28" s="6">
        <v>1</v>
      </c>
      <c r="B28" s="7" t="s">
        <v>28</v>
      </c>
      <c r="C28" s="47">
        <f>+C30</f>
        <v>0</v>
      </c>
      <c r="D28" s="47">
        <f>+D30</f>
        <v>0</v>
      </c>
      <c r="E28" s="47">
        <f>+E30</f>
        <v>0</v>
      </c>
      <c r="F28" s="12">
        <f>+F30</f>
        <v>0</v>
      </c>
      <c r="G28" s="26"/>
      <c r="H28" s="3"/>
    </row>
    <row r="29" spans="1:9" s="3" customFormat="1" ht="18" hidden="1" customHeight="1" x14ac:dyDescent="0.3">
      <c r="A29" s="13" t="s">
        <v>11</v>
      </c>
      <c r="B29" s="14" t="s">
        <v>29</v>
      </c>
      <c r="C29" s="45"/>
      <c r="D29" s="45"/>
      <c r="E29" s="45"/>
      <c r="F29" s="16"/>
      <c r="G29" s="16"/>
    </row>
    <row r="30" spans="1:9" s="3" customFormat="1" hidden="1" x14ac:dyDescent="0.3">
      <c r="A30" s="13" t="s">
        <v>13</v>
      </c>
      <c r="B30" s="14" t="s">
        <v>30</v>
      </c>
      <c r="C30" s="45"/>
      <c r="D30" s="45"/>
      <c r="E30" s="45"/>
      <c r="F30" s="31"/>
      <c r="G30" s="26"/>
    </row>
    <row r="31" spans="1:9" s="3" customFormat="1" hidden="1" x14ac:dyDescent="0.3">
      <c r="A31" s="13" t="s">
        <v>41</v>
      </c>
      <c r="B31" s="24" t="s">
        <v>39</v>
      </c>
      <c r="C31" s="45"/>
      <c r="D31" s="45"/>
      <c r="E31" s="45"/>
      <c r="F31" s="31"/>
      <c r="G31" s="26"/>
    </row>
    <row r="32" spans="1:9" s="10" customFormat="1" x14ac:dyDescent="0.3">
      <c r="A32" s="6">
        <v>2</v>
      </c>
      <c r="B32" s="7" t="s">
        <v>40</v>
      </c>
      <c r="C32" s="47"/>
      <c r="D32" s="47">
        <v>0</v>
      </c>
      <c r="E32" s="47">
        <v>0</v>
      </c>
      <c r="F32" s="12">
        <v>0</v>
      </c>
      <c r="G32" s="12"/>
      <c r="H32" s="3"/>
    </row>
    <row r="33" spans="1:8" s="3" customFormat="1" hidden="1" x14ac:dyDescent="0.3">
      <c r="A33" s="13" t="s">
        <v>17</v>
      </c>
      <c r="B33" s="14" t="s">
        <v>24</v>
      </c>
      <c r="C33" s="45">
        <v>0</v>
      </c>
      <c r="D33" s="45">
        <v>0</v>
      </c>
      <c r="E33" s="45">
        <v>0</v>
      </c>
      <c r="F33" s="16"/>
      <c r="G33" s="16"/>
    </row>
    <row r="34" spans="1:8" s="3" customFormat="1" hidden="1" x14ac:dyDescent="0.3">
      <c r="A34" s="13" t="s">
        <v>18</v>
      </c>
      <c r="B34" s="14" t="s">
        <v>38</v>
      </c>
      <c r="C34" s="45"/>
      <c r="D34" s="45">
        <v>0</v>
      </c>
      <c r="E34" s="45">
        <v>0</v>
      </c>
      <c r="F34" s="12">
        <v>0</v>
      </c>
      <c r="G34" s="12"/>
    </row>
    <row r="35" spans="1:8" s="10" customFormat="1" x14ac:dyDescent="0.3">
      <c r="A35" s="6">
        <v>3</v>
      </c>
      <c r="B35" s="7" t="s">
        <v>22</v>
      </c>
      <c r="C35" s="47">
        <f>C36+C41</f>
        <v>10176.871999999999</v>
      </c>
      <c r="D35" s="47">
        <f>D36+D41</f>
        <v>1931.837</v>
      </c>
      <c r="E35" s="47">
        <f>E36+E41</f>
        <v>4626.402</v>
      </c>
      <c r="F35" s="12">
        <f>+D35/C35</f>
        <v>0.18982620593046667</v>
      </c>
      <c r="G35" s="12">
        <f>+D35/E35</f>
        <v>0.41756790698257523</v>
      </c>
      <c r="H35" s="3"/>
    </row>
    <row r="36" spans="1:8" s="3" customFormat="1" x14ac:dyDescent="0.3">
      <c r="A36" s="13" t="s">
        <v>21</v>
      </c>
      <c r="B36" s="14" t="s">
        <v>24</v>
      </c>
      <c r="C36" s="48">
        <f>C37+C38+C39+C40</f>
        <v>9570.6</v>
      </c>
      <c r="D36" s="48">
        <f>D37+D38+D39+D40</f>
        <v>1919.711</v>
      </c>
      <c r="E36" s="48">
        <f>E37+E38+E39+E40</f>
        <v>4407.7939999999999</v>
      </c>
      <c r="F36" s="34">
        <f>+D36/C36</f>
        <v>0.20058418489958832</v>
      </c>
      <c r="G36" s="34">
        <f t="shared" ref="G36" si="0">+D36/E36</f>
        <v>0.43552647877827322</v>
      </c>
    </row>
    <row r="37" spans="1:8" s="3" customFormat="1" x14ac:dyDescent="0.3">
      <c r="A37" s="13"/>
      <c r="B37" s="14" t="s">
        <v>46</v>
      </c>
      <c r="C37" s="45">
        <v>5766</v>
      </c>
      <c r="D37" s="45">
        <v>1367.4059999999999</v>
      </c>
      <c r="E37" s="45">
        <v>1839.287</v>
      </c>
      <c r="F37" s="34">
        <f>+D37/C37</f>
        <v>0.23714984391259103</v>
      </c>
      <c r="G37" s="34">
        <f>+D37/E37</f>
        <v>0.74344351914627782</v>
      </c>
    </row>
    <row r="38" spans="1:8" s="3" customFormat="1" x14ac:dyDescent="0.3">
      <c r="A38" s="13"/>
      <c r="B38" s="14" t="s">
        <v>45</v>
      </c>
      <c r="C38" s="45">
        <v>0</v>
      </c>
      <c r="D38" s="45"/>
      <c r="E38" s="45">
        <v>1770.5820000000001</v>
      </c>
      <c r="F38" s="34"/>
      <c r="G38" s="34">
        <f t="shared" ref="G38:G40" si="1">+D38/E38</f>
        <v>0</v>
      </c>
    </row>
    <row r="39" spans="1:8" s="3" customFormat="1" x14ac:dyDescent="0.3">
      <c r="A39" s="13"/>
      <c r="B39" s="14" t="s">
        <v>47</v>
      </c>
      <c r="C39" s="45">
        <v>3171.4</v>
      </c>
      <c r="D39" s="45">
        <v>502.89400000000001</v>
      </c>
      <c r="E39" s="45">
        <v>487.20400000000001</v>
      </c>
      <c r="F39" s="34">
        <f t="shared" ref="F39:F40" si="2">+D39/C39</f>
        <v>0.15857160875323201</v>
      </c>
      <c r="G39" s="34">
        <f t="shared" si="1"/>
        <v>1.0322041690954917</v>
      </c>
    </row>
    <row r="40" spans="1:8" s="3" customFormat="1" x14ac:dyDescent="0.3">
      <c r="A40" s="13"/>
      <c r="B40" s="14" t="s">
        <v>48</v>
      </c>
      <c r="C40" s="45">
        <v>633.20000000000005</v>
      </c>
      <c r="D40" s="45">
        <v>49.411000000000001</v>
      </c>
      <c r="E40" s="45">
        <v>310.721</v>
      </c>
      <c r="F40" s="34">
        <f t="shared" si="2"/>
        <v>7.8033796588755519E-2</v>
      </c>
      <c r="G40" s="34">
        <f t="shared" si="1"/>
        <v>0.15902047174153019</v>
      </c>
    </row>
    <row r="41" spans="1:8" s="3" customFormat="1" x14ac:dyDescent="0.3">
      <c r="A41" s="13" t="s">
        <v>27</v>
      </c>
      <c r="B41" s="14" t="s">
        <v>38</v>
      </c>
      <c r="C41" s="46">
        <f>C42+C46+C49</f>
        <v>606.27199999999993</v>
      </c>
      <c r="D41" s="46">
        <f>SUM(D42:D49)</f>
        <v>12.125999999999999</v>
      </c>
      <c r="E41" s="46">
        <f>SUM(E42:E49)</f>
        <v>218.608</v>
      </c>
      <c r="F41" s="33">
        <f>+D41/C41</f>
        <v>2.0000923677821178E-2</v>
      </c>
      <c r="G41" s="33">
        <f>+D41/E41</f>
        <v>5.5469150259825802E-2</v>
      </c>
      <c r="H41" s="35"/>
    </row>
    <row r="42" spans="1:8" s="25" customFormat="1" ht="54.6" customHeight="1" x14ac:dyDescent="0.3">
      <c r="A42" s="32" t="s">
        <v>41</v>
      </c>
      <c r="B42" s="27" t="s">
        <v>58</v>
      </c>
      <c r="C42" s="50">
        <v>124</v>
      </c>
      <c r="D42" s="49">
        <v>10.02</v>
      </c>
      <c r="E42" s="49"/>
      <c r="F42" s="26">
        <f>+D42/C42</f>
        <v>8.0806451612903216E-2</v>
      </c>
      <c r="G42" s="26"/>
    </row>
    <row r="43" spans="1:8" s="25" customFormat="1" ht="24" customHeight="1" x14ac:dyDescent="0.3">
      <c r="A43" s="32" t="s">
        <v>41</v>
      </c>
      <c r="B43" s="27" t="s">
        <v>60</v>
      </c>
      <c r="C43" s="49"/>
      <c r="D43" s="49"/>
      <c r="E43" s="49">
        <v>46</v>
      </c>
      <c r="F43" s="31"/>
      <c r="G43" s="31"/>
    </row>
    <row r="44" spans="1:8" s="25" customFormat="1" ht="24" customHeight="1" x14ac:dyDescent="0.3">
      <c r="A44" s="32" t="s">
        <v>41</v>
      </c>
      <c r="B44" s="27" t="s">
        <v>50</v>
      </c>
      <c r="C44" s="49">
        <v>0</v>
      </c>
      <c r="D44" s="49"/>
      <c r="E44" s="49">
        <v>145.005</v>
      </c>
      <c r="F44" s="31"/>
      <c r="G44" s="31"/>
    </row>
    <row r="45" spans="1:8" s="25" customFormat="1" ht="24" customHeight="1" x14ac:dyDescent="0.3">
      <c r="A45" s="32" t="s">
        <v>41</v>
      </c>
      <c r="B45" s="27" t="s">
        <v>49</v>
      </c>
      <c r="C45" s="49"/>
      <c r="D45" s="49"/>
      <c r="E45" s="49">
        <v>27.603000000000002</v>
      </c>
      <c r="F45" s="31"/>
      <c r="G45" s="31"/>
    </row>
    <row r="46" spans="1:8" s="25" customFormat="1" ht="29.25" customHeight="1" x14ac:dyDescent="0.3">
      <c r="A46" s="28" t="s">
        <v>41</v>
      </c>
      <c r="B46" s="27" t="s">
        <v>59</v>
      </c>
      <c r="C46" s="50">
        <f>SUM(C47:C48)</f>
        <v>25.271999999999998</v>
      </c>
      <c r="D46" s="49"/>
      <c r="E46" s="49"/>
      <c r="F46" s="31">
        <f t="shared" ref="F46:F48" si="3">+D46/C46</f>
        <v>0</v>
      </c>
      <c r="G46" s="31"/>
    </row>
    <row r="47" spans="1:8" s="3" customFormat="1" x14ac:dyDescent="0.3">
      <c r="A47" s="13"/>
      <c r="B47" s="14" t="s">
        <v>46</v>
      </c>
      <c r="C47" s="45">
        <v>16.847999999999999</v>
      </c>
      <c r="D47" s="45">
        <v>0</v>
      </c>
      <c r="E47" s="45"/>
      <c r="F47" s="34">
        <f t="shared" si="3"/>
        <v>0</v>
      </c>
      <c r="G47" s="34"/>
    </row>
    <row r="48" spans="1:8" s="3" customFormat="1" x14ac:dyDescent="0.3">
      <c r="A48" s="13"/>
      <c r="B48" s="14" t="s">
        <v>48</v>
      </c>
      <c r="C48" s="45">
        <v>8.4239999999999995</v>
      </c>
      <c r="D48" s="45">
        <v>2.1059999999999999</v>
      </c>
      <c r="E48" s="45"/>
      <c r="F48" s="34">
        <f t="shared" si="3"/>
        <v>0.25</v>
      </c>
      <c r="G48" s="34"/>
    </row>
    <row r="49" spans="1:8" s="25" customFormat="1" ht="24.75" customHeight="1" x14ac:dyDescent="0.3">
      <c r="A49" s="28" t="s">
        <v>41</v>
      </c>
      <c r="B49" s="27" t="s">
        <v>51</v>
      </c>
      <c r="C49" s="50">
        <f>SUM(C50:C52)</f>
        <v>457</v>
      </c>
      <c r="D49" s="49"/>
      <c r="E49" s="49"/>
      <c r="F49" s="31">
        <f t="shared" ref="F49" si="4">+D49/C49</f>
        <v>0</v>
      </c>
      <c r="G49" s="31"/>
    </row>
    <row r="50" spans="1:8" s="3" customFormat="1" x14ac:dyDescent="0.3">
      <c r="A50" s="13"/>
      <c r="B50" s="14" t="s">
        <v>46</v>
      </c>
      <c r="C50" s="45">
        <v>318</v>
      </c>
      <c r="D50" s="45"/>
      <c r="E50" s="45"/>
      <c r="F50" s="34"/>
      <c r="G50" s="34"/>
    </row>
    <row r="51" spans="1:8" s="3" customFormat="1" x14ac:dyDescent="0.3">
      <c r="A51" s="13"/>
      <c r="B51" s="14" t="s">
        <v>47</v>
      </c>
      <c r="C51" s="45">
        <v>117</v>
      </c>
      <c r="D51" s="45"/>
      <c r="E51" s="45"/>
      <c r="F51" s="34"/>
      <c r="G51" s="34"/>
    </row>
    <row r="52" spans="1:8" s="3" customFormat="1" x14ac:dyDescent="0.3">
      <c r="A52" s="13"/>
      <c r="B52" s="14" t="s">
        <v>48</v>
      </c>
      <c r="C52" s="45">
        <v>22</v>
      </c>
      <c r="D52" s="45"/>
      <c r="E52" s="45"/>
      <c r="F52" s="34"/>
      <c r="G52" s="34"/>
    </row>
    <row r="53" spans="1:8" s="10" customFormat="1" x14ac:dyDescent="0.3">
      <c r="A53" s="6">
        <v>6</v>
      </c>
      <c r="B53" s="7" t="s">
        <v>52</v>
      </c>
      <c r="C53" s="22"/>
      <c r="D53" s="47"/>
      <c r="E53" s="47"/>
      <c r="F53" s="31"/>
      <c r="G53" s="31"/>
      <c r="H53" s="3"/>
    </row>
    <row r="54" spans="1:8" s="10" customFormat="1" x14ac:dyDescent="0.3">
      <c r="A54" s="6" t="s">
        <v>15</v>
      </c>
      <c r="B54" s="7" t="s">
        <v>42</v>
      </c>
      <c r="C54" s="22">
        <v>0</v>
      </c>
      <c r="D54" s="47">
        <v>0</v>
      </c>
      <c r="E54" s="47">
        <v>0</v>
      </c>
      <c r="F54" s="16"/>
      <c r="G54" s="16"/>
      <c r="H54" s="3"/>
    </row>
    <row r="55" spans="1:8" s="10" customFormat="1" x14ac:dyDescent="0.3">
      <c r="A55" s="6" t="s">
        <v>19</v>
      </c>
      <c r="B55" s="7" t="s">
        <v>43</v>
      </c>
      <c r="C55" s="22">
        <v>0</v>
      </c>
      <c r="D55" s="47">
        <v>0</v>
      </c>
      <c r="E55" s="47">
        <v>0</v>
      </c>
      <c r="F55" s="11"/>
      <c r="G55" s="11"/>
      <c r="H55" s="3"/>
    </row>
  </sheetData>
  <mergeCells count="12">
    <mergeCell ref="D6:G6"/>
    <mergeCell ref="C1:G1"/>
    <mergeCell ref="A3:B3"/>
    <mergeCell ref="A4:G4"/>
    <mergeCell ref="A5:G5"/>
    <mergeCell ref="G7:G8"/>
    <mergeCell ref="A7:A8"/>
    <mergeCell ref="B7:B8"/>
    <mergeCell ref="C7:C8"/>
    <mergeCell ref="D7:D8"/>
    <mergeCell ref="E7:E8"/>
    <mergeCell ref="F7:F8"/>
  </mergeCells>
  <printOptions horizontalCentered="1"/>
  <pageMargins left="0.19685039370078741" right="0.19685039370078741" top="0.44" bottom="0.61" header="0.34" footer="0.2"/>
  <pageSetup paperSize="9" scale="85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quý I năm 2026</vt:lpstr>
      <vt:lpstr>'quý I năm 2026'!Print_Area</vt:lpstr>
      <vt:lpstr>'quý I năm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vy phuong</cp:lastModifiedBy>
  <cp:lastPrinted>2026-04-08T06:44:19Z</cp:lastPrinted>
  <dcterms:created xsi:type="dcterms:W3CDTF">2020-10-05T07:56:55Z</dcterms:created>
  <dcterms:modified xsi:type="dcterms:W3CDTF">2026-04-08T06:50:44Z</dcterms:modified>
</cp:coreProperties>
</file>